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'A'!$A$1:$G$42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<sst xmlns="http://schemas.openxmlformats.org/spreadsheetml/2006/main" count="28" uniqueCount="26">
  <si>
    <t>BHE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</si>
  <si>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</si>
  <si>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</si>
  <si>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</si>
  <si>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</si>
  <si>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</si>
  <si>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</si>
  <si>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</si>
  <si>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</si>
  <si>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</si>
  <si>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</si>
  <si>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</si>
  <si>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</si>
  <si>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</si>
  <si>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</si>
  <si>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</si>
  <si>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</si>
  <si>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</si>
  <si>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</si>
  <si>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</si>
  <si>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</si>
  <si>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</si>
  <si>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</si>
  <si>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Average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</si>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</sst>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%"/>
    <numFmt numFmtId="167" formatCode="0.00%"/>
    <numFmt numFmtId="168" formatCode="0.000000"/>
    <numFmt numFmtId="169" formatCode="0.0%"/>
    <numFmt numFmtId="170" formatCode="[$$-409]#,##0.00"/>
    <numFmt numFmtId="171" formatCode="#,##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6" fontId="6" fillId="0" borderId="1" xfId="0" applyNumberFormat="1" applyFont="1" applyAlignment="1">
      <alignment horizontal="centerContinuous"/>
    </xf>
    <xf numFmtId="166" fontId="6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Alignment="1">
      <alignment horizontal="center"/>
    </xf>
    <xf numFmtId="164" fontId="8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8" fillId="0" borderId="3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0" fillId="0" borderId="2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168" fontId="1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showOutlineSymbols="0" defaultGridColor="0" zoomScale="87" zoomScaleNormal="87" colorId="22" workbookViewId="0" topLeftCell="A18">
      <pane topLeftCell="A18" activePane="topLeft" state="split"/>
      <selection pane="topLeft" activeCell="F28" sqref="F28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256" width="9.6640625" style="1" customWidth="1"/>
  </cols>
  <sheetData>
    <row r="1" spans="1:8" ht="37.5">
      <c r="A1" s="2" t="s">
        <v>0</v>
      </c>
      <c r="B1" s="3"/>
      <c r="C1" s="3"/>
      <c r="D1" s="4"/>
      <c r="E1" s="4"/>
      <c r="F1" s="4"/>
      <c r="G1" s="4"/>
      <c r="H1" s="5"/>
    </row>
    <row r="2" spans="1:8" ht="13.5">
      <c r="A2" s="6" t="s">
        <v>1</v>
      </c>
      <c r="B2" s="7"/>
      <c r="C2" s="7"/>
      <c r="D2" s="7"/>
      <c r="E2" s="7"/>
      <c r="F2" s="7"/>
      <c r="G2" s="7"/>
      <c r="H2" s="5"/>
    </row>
    <row r="3" spans="1:8" ht="13.5">
      <c r="A3" s="8"/>
      <c r="H3" s="5"/>
    </row>
    <row r="4" spans="1:8" ht="13.5">
      <c r="A4" s="8"/>
      <c r="C4" s="9" t="s">
        <v>12</v>
      </c>
      <c r="D4" s="10"/>
      <c r="E4" s="11"/>
      <c r="F4" s="12"/>
      <c r="G4" s="13"/>
      <c r="H4" s="5"/>
    </row>
    <row r="5" spans="1:8" ht="13.5">
      <c r="A5" s="8"/>
      <c r="C5" s="14"/>
      <c r="D5" s="15"/>
      <c r="E5" s="16" t="s">
        <v>23</v>
      </c>
      <c r="F5" s="12"/>
      <c r="G5" s="17"/>
      <c r="H5" s="5"/>
    </row>
    <row r="6" spans="1:8" ht="13.5">
      <c r="A6" s="8"/>
      <c r="C6" s="18" t="s">
        <v>13</v>
      </c>
      <c r="D6" s="19"/>
      <c r="E6" s="20">
        <f>1/(1-0.099)-1</f>
        <v>0.10987791342952269</v>
      </c>
      <c r="F6" s="12"/>
      <c r="G6" s="17"/>
      <c r="H6" s="5"/>
    </row>
    <row r="7" spans="1:8" ht="13.5">
      <c r="A7" s="8"/>
      <c r="C7" s="18" t="s">
        <v>14</v>
      </c>
      <c r="D7" s="19"/>
      <c r="E7" s="20">
        <f>1/(1-0.0562)-1</f>
        <v>0.05954651409196865</v>
      </c>
      <c r="F7" s="12"/>
      <c r="G7" s="17"/>
      <c r="H7" s="5"/>
    </row>
    <row r="8" spans="1:8" ht="13.5">
      <c r="A8" s="8"/>
      <c r="C8" s="18" t="s">
        <v>15</v>
      </c>
      <c r="D8" s="19"/>
      <c r="E8" s="20">
        <f>1/(1-0.0298)-1</f>
        <v>0.030715316429602124</v>
      </c>
      <c r="F8" s="12"/>
      <c r="G8" s="17"/>
      <c r="H8" s="5"/>
    </row>
    <row r="9" spans="1:8" ht="13.5">
      <c r="A9" s="8"/>
      <c r="C9" s="18" t="s">
        <v>16</v>
      </c>
      <c r="D9" s="19"/>
      <c r="E9" s="20">
        <f>1/(1-0.0159)-1</f>
        <v>0.01615689462453007</v>
      </c>
      <c r="F9" s="12"/>
      <c r="G9" s="21"/>
      <c r="H9" s="5"/>
    </row>
    <row r="10" spans="1:8" ht="13.5">
      <c r="A10" s="8"/>
      <c r="C10" s="18"/>
      <c r="D10" s="19"/>
      <c r="E10" s="22"/>
      <c r="F10" s="12"/>
      <c r="G10" s="21"/>
      <c r="H10" s="5"/>
    </row>
    <row r="11" spans="1:8" ht="13.5">
      <c r="A11" s="8"/>
      <c r="C11" s="23"/>
      <c r="D11" s="23"/>
      <c r="E11" s="23"/>
      <c r="F11" s="21"/>
      <c r="G11" s="21"/>
      <c r="H11" s="5"/>
    </row>
    <row r="12" spans="1:8" ht="13.5">
      <c r="A12" s="5"/>
      <c r="H12" s="5"/>
    </row>
    <row r="13" spans="1:8" ht="21.75">
      <c r="A13" s="24" t="s">
        <v>2</v>
      </c>
      <c r="B13" s="25"/>
      <c r="H13" s="5"/>
    </row>
    <row r="14" spans="1:8" ht="13.5">
      <c r="A14" s="5"/>
      <c r="H14" s="5"/>
    </row>
    <row r="15" spans="1:8" ht="13.5">
      <c r="A15" s="5"/>
      <c r="E15" s="7"/>
      <c r="F15" s="26"/>
      <c r="H15" s="5"/>
    </row>
    <row r="16" spans="1:8" ht="16.5">
      <c r="A16" s="27" t="s">
        <v>3</v>
      </c>
      <c r="B16" s="28"/>
      <c r="E16" s="29" t="s">
        <v>24</v>
      </c>
      <c r="F16" s="29" t="s">
        <v>25</v>
      </c>
      <c r="H16" s="5"/>
    </row>
    <row r="17" spans="1:8" ht="13.5">
      <c r="A17" s="5"/>
      <c r="C17" s="30" t="s">
        <v>17</v>
      </c>
      <c r="E17" s="31">
        <v>0.809</v>
      </c>
      <c r="F17" s="31">
        <v>0.799</v>
      </c>
      <c r="H17" s="5"/>
    </row>
    <row r="18" spans="1:8" ht="13.5">
      <c r="A18" s="5"/>
      <c r="C18" s="30" t="s">
        <v>18</v>
      </c>
      <c r="E18" s="32">
        <v>0.191</v>
      </c>
      <c r="F18" s="32">
        <v>0.201</v>
      </c>
      <c r="H18" s="5"/>
    </row>
    <row r="19" spans="1:8" ht="13.5">
      <c r="A19" s="5"/>
      <c r="C19" s="30"/>
      <c r="E19" s="31">
        <f>E17+E18</f>
        <v>1</v>
      </c>
      <c r="F19" s="31">
        <f>F17+F18</f>
        <v>1</v>
      </c>
      <c r="H19" s="5"/>
    </row>
    <row r="20" spans="1:8" ht="3.75" customHeight="1">
      <c r="A20" s="5"/>
      <c r="C20" s="33"/>
      <c r="D20" s="31"/>
      <c r="E20" s="31"/>
      <c r="H20" s="5"/>
    </row>
    <row r="21" spans="1:8" ht="16.5">
      <c r="A21" s="34" t="s">
        <v>4</v>
      </c>
      <c r="B21" s="35"/>
      <c r="C21" s="36"/>
      <c r="D21" s="37"/>
      <c r="E21" s="38">
        <f>E17*($E$6+1)+E18*($E$7+1)-1</f>
        <v>0.10026461615604987</v>
      </c>
      <c r="F21" s="38">
        <f>F17*($E$6+1)+F18*($E$7+1)-1</f>
        <v>0.09976130216267443</v>
      </c>
      <c r="G21" s="39"/>
      <c r="H21" s="5"/>
    </row>
    <row r="22" spans="1:8" ht="21.75">
      <c r="A22" s="40"/>
      <c r="B22" s="41"/>
      <c r="D22" s="31"/>
      <c r="E22" s="42"/>
      <c r="F22" s="42"/>
      <c r="H22" s="5"/>
    </row>
    <row r="23" spans="1:8" ht="13.5">
      <c r="A23" s="5"/>
      <c r="C23" s="30"/>
      <c r="D23" s="31"/>
      <c r="E23" s="7"/>
      <c r="F23" s="26"/>
      <c r="H23" s="5"/>
    </row>
    <row r="24" spans="1:8" ht="16.5">
      <c r="A24" s="27" t="s">
        <v>5</v>
      </c>
      <c r="B24" s="43"/>
      <c r="C24" s="30"/>
      <c r="E24" s="29" t="s">
        <v>24</v>
      </c>
      <c r="F24" s="29" t="s">
        <v>25</v>
      </c>
      <c r="H24" s="5"/>
    </row>
    <row r="25" spans="1:8" ht="13.5">
      <c r="A25" s="5"/>
      <c r="C25" s="30" t="s">
        <v>19</v>
      </c>
      <c r="E25" s="31">
        <v>0</v>
      </c>
      <c r="F25" s="31">
        <v>0</v>
      </c>
      <c r="H25" s="5"/>
    </row>
    <row r="26" spans="1:8" ht="13.5">
      <c r="A26" s="5"/>
      <c r="C26" s="30" t="s">
        <v>20</v>
      </c>
      <c r="E26" s="31">
        <v>0.3466</v>
      </c>
      <c r="F26" s="31">
        <v>0.3475</v>
      </c>
      <c r="H26" s="5"/>
    </row>
    <row r="27" spans="1:8" ht="13.5">
      <c r="A27" s="5"/>
      <c r="C27" s="30" t="s">
        <v>21</v>
      </c>
      <c r="E27" s="31">
        <v>0.6396</v>
      </c>
      <c r="F27" s="31">
        <v>0.6331</v>
      </c>
      <c r="H27" s="5"/>
    </row>
    <row r="28" spans="1:8" ht="13.5">
      <c r="A28" s="8"/>
      <c r="C28" s="30" t="s">
        <v>22</v>
      </c>
      <c r="E28" s="32">
        <v>0.0137</v>
      </c>
      <c r="F28" s="32">
        <v>0.0194</v>
      </c>
      <c r="H28" s="5"/>
    </row>
    <row r="29" spans="1:8" ht="13.5">
      <c r="A29" s="8"/>
      <c r="C29" s="30"/>
      <c r="E29" s="31">
        <f>SUM(E25:E28)</f>
        <v>0.9999000000000001</v>
      </c>
      <c r="F29" s="31">
        <f>SUM(F25:F28)</f>
        <v>1</v>
      </c>
      <c r="H29" s="5"/>
    </row>
    <row r="30" spans="1:8" ht="3.75" customHeight="1">
      <c r="A30" s="5"/>
      <c r="C30" s="30"/>
      <c r="D30" s="31"/>
      <c r="E30" s="31"/>
      <c r="H30" s="5"/>
    </row>
    <row r="31" spans="1:8" ht="16.5">
      <c r="A31" s="34" t="s">
        <v>6</v>
      </c>
      <c r="B31" s="35"/>
      <c r="C31" s="39"/>
      <c r="D31" s="39"/>
      <c r="E31" s="38">
        <f>E25*($E$6+1)+E26*($E$7+1)+E27*($E$8+1)+E28*($E$9+1)-1</f>
        <v>0.04040568762900598</v>
      </c>
      <c r="F31" s="38">
        <f>F25*($E$6+1)+F26*($E$7+1)+F27*($E$8+1)+F28*($E$9+1)-1</f>
        <v>0.040451724234255915</v>
      </c>
      <c r="G31" s="39"/>
      <c r="H31" s="5"/>
    </row>
    <row r="32" spans="1:8" ht="13.5">
      <c r="A32" s="8"/>
      <c r="H32" s="5"/>
    </row>
    <row r="33" spans="1:8" ht="13.5">
      <c r="A33" s="8"/>
      <c r="H33" s="5"/>
    </row>
    <row r="34" spans="1:8" ht="13.5">
      <c r="A34" s="8"/>
      <c r="H34" s="5"/>
    </row>
    <row r="35" spans="1:8" ht="13.5">
      <c r="A35" s="8"/>
      <c r="F35" s="44"/>
      <c r="H35" s="5"/>
    </row>
    <row r="36" spans="1:8" ht="13.5">
      <c r="A36" s="8"/>
      <c r="H36" s="5"/>
    </row>
    <row r="37" spans="1:8" ht="13.5">
      <c r="A37" s="45" t="s">
        <v>7</v>
      </c>
      <c r="B37" s="46"/>
      <c r="C37" s="47"/>
      <c r="H37" s="5"/>
    </row>
    <row r="38" spans="1:8" ht="13.5">
      <c r="A38" s="48" t="s">
        <v>8</v>
      </c>
      <c r="B38" s="49"/>
      <c r="H38" s="5"/>
    </row>
    <row r="39" spans="1:8" ht="13.5">
      <c r="A39" s="5"/>
      <c r="H39" s="5"/>
    </row>
    <row r="40" spans="1:8" ht="13.5">
      <c r="A40" s="50" t="s">
        <v>9</v>
      </c>
      <c r="B40" s="51" t="s">
        <v>10</v>
      </c>
      <c r="E40" s="44"/>
      <c r="H40" s="52"/>
    </row>
    <row r="41" spans="1:8" ht="13.5">
      <c r="A41" s="5"/>
      <c r="B41" s="44"/>
      <c r="E41" s="44"/>
      <c r="H41" s="5"/>
    </row>
    <row r="42" spans="1:8" ht="13.5">
      <c r="A42" s="5"/>
      <c r="B42" s="51" t="s">
        <v>11</v>
      </c>
      <c r="E42" s="53">
        <f>9700*1.100169</f>
        <v>10671.639299999999</v>
      </c>
      <c r="H42" s="5"/>
    </row>
  </sheetData>
  <sheetProtection/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